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Bd\Bartek\2026 - Przeglądy\Bd.7021......2026 - Instalacje Gazowe\Komplet - 2026\"/>
    </mc:Choice>
  </mc:AlternateContent>
  <xr:revisionPtr revIDLastSave="0" documentId="13_ncr:1_{71A2C582-BFE5-45E0-B648-FE3A6BD944D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AZ" sheetId="2" r:id="rId1"/>
  </sheets>
  <definedNames>
    <definedName name="_xlnm.Print_Area" localSheetId="0">GAZ!$A$1:$I$60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2" i="2" l="1"/>
  <c r="H38" i="2" l="1"/>
  <c r="I38" i="2" s="1"/>
  <c r="H16" i="2" l="1"/>
  <c r="I16" i="2" s="1"/>
  <c r="H13" i="2"/>
  <c r="I13" i="2" s="1"/>
  <c r="G55" i="2" l="1"/>
  <c r="G54" i="2"/>
  <c r="H53" i="2"/>
  <c r="I53" i="2" s="1"/>
  <c r="O11" i="2" s="1"/>
  <c r="H51" i="2"/>
  <c r="I51" i="2" s="1"/>
  <c r="H50" i="2"/>
  <c r="I50" i="2" s="1"/>
  <c r="H49" i="2"/>
  <c r="I49" i="2" s="1"/>
  <c r="H48" i="2"/>
  <c r="I48" i="2" s="1"/>
  <c r="H47" i="2"/>
  <c r="I47" i="2" s="1"/>
  <c r="H46" i="2"/>
  <c r="I46" i="2" s="1"/>
  <c r="H45" i="2"/>
  <c r="I45" i="2" s="1"/>
  <c r="H44" i="2"/>
  <c r="I44" i="2" s="1"/>
  <c r="H43" i="2"/>
  <c r="I43" i="2" s="1"/>
  <c r="H42" i="2"/>
  <c r="I42" i="2" s="1"/>
  <c r="H41" i="2"/>
  <c r="I41" i="2" s="1"/>
  <c r="H40" i="2"/>
  <c r="I40" i="2" s="1"/>
  <c r="H37" i="2"/>
  <c r="I37" i="2" s="1"/>
  <c r="H36" i="2"/>
  <c r="I36" i="2" s="1"/>
  <c r="H35" i="2"/>
  <c r="I35" i="2" s="1"/>
  <c r="H34" i="2"/>
  <c r="I34" i="2" s="1"/>
  <c r="H33" i="2"/>
  <c r="I33" i="2" s="1"/>
  <c r="H32" i="2"/>
  <c r="I32" i="2" s="1"/>
  <c r="H29" i="2"/>
  <c r="I29" i="2" s="1"/>
  <c r="H28" i="2"/>
  <c r="I28" i="2" s="1"/>
  <c r="H22" i="2"/>
  <c r="I22" i="2" s="1"/>
  <c r="H21" i="2"/>
  <c r="I21" i="2" s="1"/>
  <c r="H31" i="2"/>
  <c r="I31" i="2" s="1"/>
  <c r="H30" i="2"/>
  <c r="I30" i="2" s="1"/>
  <c r="H25" i="2"/>
  <c r="I25" i="2" s="1"/>
  <c r="H27" i="2"/>
  <c r="I27" i="2" s="1"/>
  <c r="H26" i="2"/>
  <c r="I26" i="2" s="1"/>
  <c r="H24" i="2"/>
  <c r="I24" i="2" s="1"/>
  <c r="H23" i="2"/>
  <c r="I23" i="2" s="1"/>
  <c r="H20" i="2"/>
  <c r="I20" i="2" s="1"/>
  <c r="H19" i="2"/>
  <c r="I19" i="2" s="1"/>
  <c r="H18" i="2"/>
  <c r="I18" i="2" s="1"/>
  <c r="H17" i="2"/>
  <c r="I17" i="2" s="1"/>
  <c r="H15" i="2"/>
  <c r="I15" i="2" s="1"/>
  <c r="H14" i="2"/>
  <c r="I14" i="2" s="1"/>
  <c r="H39" i="2"/>
  <c r="I39" i="2" s="1"/>
  <c r="H12" i="2"/>
  <c r="I12" i="2" s="1"/>
  <c r="H11" i="2"/>
  <c r="I11" i="2" s="1"/>
  <c r="H10" i="2"/>
  <c r="I10" i="2" s="1"/>
  <c r="H9" i="2"/>
  <c r="I9" i="2" s="1"/>
  <c r="H8" i="2"/>
  <c r="I8" i="2" s="1"/>
  <c r="H7" i="2"/>
  <c r="I7" i="2" s="1"/>
  <c r="H6" i="2"/>
  <c r="I6" i="2" s="1"/>
  <c r="H5" i="2"/>
  <c r="I5" i="2" s="1"/>
  <c r="H4" i="2"/>
  <c r="O9" i="2" l="1"/>
  <c r="O7" i="2"/>
  <c r="O8" i="2"/>
  <c r="O6" i="2"/>
  <c r="H55" i="2"/>
  <c r="I55" i="2" s="1"/>
  <c r="I4" i="2"/>
  <c r="O4" i="2" s="1"/>
  <c r="O12" i="2" l="1"/>
</calcChain>
</file>

<file path=xl/sharedStrings.xml><?xml version="1.0" encoding="utf-8"?>
<sst xmlns="http://schemas.openxmlformats.org/spreadsheetml/2006/main" count="293" uniqueCount="209">
  <si>
    <t>LP</t>
  </si>
  <si>
    <t>Obiekt</t>
  </si>
  <si>
    <t>Adres</t>
  </si>
  <si>
    <t>Ogólny zakres kontroli</t>
  </si>
  <si>
    <t>Koszt kontroli 
netto</t>
  </si>
  <si>
    <t>Vat 23%</t>
  </si>
  <si>
    <t xml:space="preserve">Koszt kontroli brutto </t>
  </si>
  <si>
    <t>1.</t>
  </si>
  <si>
    <t>ZSP1</t>
  </si>
  <si>
    <t>Zespól Szkolno-Przedszkolny nr 1</t>
  </si>
  <si>
    <t>ul. Pszczyńska 125</t>
  </si>
  <si>
    <t>kuchnia+kotłownia</t>
  </si>
  <si>
    <t>2.</t>
  </si>
  <si>
    <t>SP4</t>
  </si>
  <si>
    <t xml:space="preserve">Szkoła Podstawowa nr 4 </t>
  </si>
  <si>
    <t>ul. T. Kościuszki 19</t>
  </si>
  <si>
    <t>kuchnia + mieszkania</t>
  </si>
  <si>
    <t>nd</t>
  </si>
  <si>
    <t>3.</t>
  </si>
  <si>
    <t>SP5</t>
  </si>
  <si>
    <t xml:space="preserve">Szkoła Podstawowa nr 5 </t>
  </si>
  <si>
    <t>ul. Mazurska 6</t>
  </si>
  <si>
    <t>mieszkanie</t>
  </si>
  <si>
    <t>4.</t>
  </si>
  <si>
    <t>SP6</t>
  </si>
  <si>
    <t>Szkoła Podstawowa nr 6</t>
  </si>
  <si>
    <t>ul. Śląska 6</t>
  </si>
  <si>
    <t>kuchnia+mieszkanie</t>
  </si>
  <si>
    <t>5.</t>
  </si>
  <si>
    <t>SP9</t>
  </si>
  <si>
    <t>Szkoła Podstawowa nr 9</t>
  </si>
  <si>
    <t>ul. Wielkopolska 22</t>
  </si>
  <si>
    <t>6.</t>
  </si>
  <si>
    <t>SP10</t>
  </si>
  <si>
    <t>Szkoła Podstawowa nr 10</t>
  </si>
  <si>
    <t>ul. Zielona 2 a</t>
  </si>
  <si>
    <t>7.</t>
  </si>
  <si>
    <t>SP12</t>
  </si>
  <si>
    <t>Szkoła Podstawowa nr 12</t>
  </si>
  <si>
    <t>ul. Szkolna 7</t>
  </si>
  <si>
    <t>8.</t>
  </si>
  <si>
    <t>SP13</t>
  </si>
  <si>
    <t>Szkoła Podstawowa nr 13</t>
  </si>
  <si>
    <t>ul. Katowicka 35</t>
  </si>
  <si>
    <t>9.</t>
  </si>
  <si>
    <t>SP14</t>
  </si>
  <si>
    <t>ul. Edukacyjna 13</t>
  </si>
  <si>
    <t xml:space="preserve"> kotłownia </t>
  </si>
  <si>
    <t>10.</t>
  </si>
  <si>
    <t>SP15</t>
  </si>
  <si>
    <t>Szkoła Podstawowa nr 15</t>
  </si>
  <si>
    <t>ul. Niepodległości 34</t>
  </si>
  <si>
    <t>11.</t>
  </si>
  <si>
    <t>SP16</t>
  </si>
  <si>
    <t>Szkoła Podstawowa nr 16</t>
  </si>
  <si>
    <t>ul.Komuny Paryskiej 18C</t>
  </si>
  <si>
    <t>kotłownia</t>
  </si>
  <si>
    <t>Szkoła Podstawowa nr 18</t>
  </si>
  <si>
    <t>oś. 1000lecia</t>
  </si>
  <si>
    <t>SP19</t>
  </si>
  <si>
    <t>Szkoła Podstawowa nr 19</t>
  </si>
  <si>
    <t>ul. Opolska 3</t>
  </si>
  <si>
    <t>SP20</t>
  </si>
  <si>
    <t>Szkoła Podstawowa nr 20</t>
  </si>
  <si>
    <t>ul. B.Czecha  20a</t>
  </si>
  <si>
    <t>kuchnia + mieszkanie</t>
  </si>
  <si>
    <t>I Liceum Ogólnokształcące</t>
  </si>
  <si>
    <t>ul Graniczna 2</t>
  </si>
  <si>
    <t>ZS2</t>
  </si>
  <si>
    <t>Zespół Szkół Nr 2</t>
  </si>
  <si>
    <t>ul. Poznańska 1a</t>
  </si>
  <si>
    <t>III Liceum Ogólnokształcące</t>
  </si>
  <si>
    <t>ul. Wrocławska 6</t>
  </si>
  <si>
    <t>ZS6</t>
  </si>
  <si>
    <t>Zespół Szkół Nr 6</t>
  </si>
  <si>
    <t>ul. Harcerska 12</t>
  </si>
  <si>
    <t>kotłownia +labolatorium</t>
  </si>
  <si>
    <t>ZSMS</t>
  </si>
  <si>
    <t>Zespół Szkół Mistrzostwa Sportowego</t>
  </si>
  <si>
    <t>ul. Piastów 15</t>
  </si>
  <si>
    <t>ul. 11 Listopada 45</t>
  </si>
  <si>
    <t xml:space="preserve">mieszkanie </t>
  </si>
  <si>
    <t>PP2</t>
  </si>
  <si>
    <t>Publiczne Przedszkole nr 2</t>
  </si>
  <si>
    <t>ul. M. Konopnickiej 1</t>
  </si>
  <si>
    <t>kuchnia</t>
  </si>
  <si>
    <t>PP3</t>
  </si>
  <si>
    <t>Publiczne Przedszkole nr 3</t>
  </si>
  <si>
    <t>ul. Piastów 2</t>
  </si>
  <si>
    <t>PP4</t>
  </si>
  <si>
    <t>Publiczne Przedszkole nr 4</t>
  </si>
  <si>
    <t>ul. Kurpiowska 15 a</t>
  </si>
  <si>
    <t>PP5</t>
  </si>
  <si>
    <t>Publiczne Przedszkole nr 5</t>
  </si>
  <si>
    <t>ul. Kaszubska 4</t>
  </si>
  <si>
    <t>PP6</t>
  </si>
  <si>
    <t>Publiczne Przedszkole nr 6</t>
  </si>
  <si>
    <t>ul. Wielkopolska 18</t>
  </si>
  <si>
    <t xml:space="preserve">kuchnia + kotłownia </t>
  </si>
  <si>
    <t>PP8</t>
  </si>
  <si>
    <t>Publiczne Przedszkole nr 8</t>
  </si>
  <si>
    <t>ul. Wielkopolska 24</t>
  </si>
  <si>
    <t>PP12</t>
  </si>
  <si>
    <t>Publiczne Przedszkole nr 12</t>
  </si>
  <si>
    <t>ul. Cieszyńska 148</t>
  </si>
  <si>
    <t>kuchnia + kotłownia</t>
  </si>
  <si>
    <t>PP13</t>
  </si>
  <si>
    <t>Publiczne Przedszkole nr 13</t>
  </si>
  <si>
    <t xml:space="preserve">ul. Gagarina 118 </t>
  </si>
  <si>
    <t>PP14</t>
  </si>
  <si>
    <t xml:space="preserve">Publiczne Przedszkole nr 14 </t>
  </si>
  <si>
    <t>ul. Zielona 2</t>
  </si>
  <si>
    <t>PP15</t>
  </si>
  <si>
    <t>Publiczne Przedszkole nr 15</t>
  </si>
  <si>
    <t>ul. Szkolna 9</t>
  </si>
  <si>
    <t>PP16</t>
  </si>
  <si>
    <t>ul. Ruchu Oporu 25</t>
  </si>
  <si>
    <t>PP17</t>
  </si>
  <si>
    <t>Publiczne Przedszkole nr 17</t>
  </si>
  <si>
    <t>ul Miodowa 6</t>
  </si>
  <si>
    <t>PP18</t>
  </si>
  <si>
    <t>Publiczne Przedszkole nr 18</t>
  </si>
  <si>
    <t>ul. Katowicka 17 a</t>
  </si>
  <si>
    <t>PP19</t>
  </si>
  <si>
    <t>Publiczne Przedszkole nr 19</t>
  </si>
  <si>
    <t>ul. Turystyczna 49</t>
  </si>
  <si>
    <t>PP20</t>
  </si>
  <si>
    <t>Publiczne Przedszkole nr 20</t>
  </si>
  <si>
    <t>ul. B. Czecha 8 b</t>
  </si>
  <si>
    <t>PP21</t>
  </si>
  <si>
    <t>Publiczne Przedszkole nr 21</t>
  </si>
  <si>
    <t>ul. Opolska 5</t>
  </si>
  <si>
    <t>PP23</t>
  </si>
  <si>
    <t>Publiczne Przedszkole nr 23</t>
  </si>
  <si>
    <t>ul. 1 Maja 3 a</t>
  </si>
  <si>
    <t>PP24</t>
  </si>
  <si>
    <t>Publiczne Przedszkole nr 24</t>
  </si>
  <si>
    <t xml:space="preserve">ul. A. Fredry 15 </t>
  </si>
  <si>
    <t xml:space="preserve">Ż1 </t>
  </si>
  <si>
    <t>Publiczny Żłobek nr 1</t>
  </si>
  <si>
    <t>ul. Wrzosowa 14</t>
  </si>
  <si>
    <t>ŁĄCZNY KOSZT [zł]</t>
  </si>
  <si>
    <t>RAZEM [zł]</t>
  </si>
  <si>
    <t>SP18</t>
  </si>
  <si>
    <t>I LO</t>
  </si>
  <si>
    <t>III LO</t>
  </si>
  <si>
    <t>SP17</t>
  </si>
  <si>
    <t>Szkoła Podstawowa nr 17</t>
  </si>
  <si>
    <t>ul. ks.E.Płonki 23</t>
  </si>
  <si>
    <t>CKZ</t>
  </si>
  <si>
    <t>PP10</t>
  </si>
  <si>
    <t>Publiczne Przedszkole nr 10</t>
  </si>
  <si>
    <t>PP</t>
  </si>
  <si>
    <t>SP,ZSMS,ZS5</t>
  </si>
  <si>
    <t>ZS2, ZSTB</t>
  </si>
  <si>
    <t>ILO, IILO</t>
  </si>
  <si>
    <t>Ż</t>
  </si>
  <si>
    <t>Klasyfikacja budżetowa</t>
  </si>
  <si>
    <t>ZSTB</t>
  </si>
  <si>
    <t>Zespół Szkół Techniczno-Branżowych</t>
  </si>
  <si>
    <t xml:space="preserve">Szkoła Podstawowa nr 14 </t>
  </si>
  <si>
    <t>Bez instalacji gazowej</t>
  </si>
  <si>
    <t>ZSSP9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</si>
  <si>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</si>
  <si>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kuchnia + kotłownia 
 </t>
  </si>
  <si>
    <t>Załącznik nr 1</t>
  </si>
  <si>
    <t>Terminy
na 2026</t>
  </si>
  <si>
    <t>10.2026</t>
  </si>
  <si>
    <t>04.2026</t>
  </si>
  <si>
    <t>05.2026</t>
  </si>
  <si>
    <t>08.2026</t>
  </si>
  <si>
    <t>02.2026</t>
  </si>
  <si>
    <t>09.2026</t>
  </si>
  <si>
    <t>06.2026</t>
  </si>
  <si>
    <t xml:space="preserve">PRZEGLĄD INSTALACJI GAZOWYCH w 2026r. </t>
  </si>
  <si>
    <t>SP18 stary budynek, PP26</t>
  </si>
  <si>
    <t>12.</t>
  </si>
  <si>
    <t>13.</t>
  </si>
  <si>
    <t>14.</t>
  </si>
  <si>
    <t>15.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</si>
  <si>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</si>
  <si>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</si>
  <si>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</si>
  <si>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</si>
  <si>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</si>
  <si>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</si>
  <si>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</si>
  <si>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</si>
  <si>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</si>
  <si>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</si>
  <si>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</si>
  <si>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</si>
  <si>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</si>
  <si>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</si>
  <si>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</si>
  <si>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</si>
  <si>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</si>
  <si>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</si>
  <si>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</si>
  <si>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</si>
  <si>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</si>
  <si>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</si>
  <si>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</si>
  <si>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</si>
  <si>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</si>
  <si>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</si>
  <si>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SP 21,SP 23, ZSSP9, ZS5, CKZ (Staszica i Harcerska)</t>
  </si>
  <si>
    <t>*Budynek po przebudowie - Planowany odbiór robót - 06.2026 r.
(Wykonawca przeprowadzi przegląd)</t>
  </si>
  <si>
    <t>Publiczne Przedszkole nr 16*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</si>
</sst>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General"/>
    <numFmt numFmtId="165" formatCode="[$-415]yyyy\-mm\-dd"/>
  </numFmts>
  <fonts count="26" x14ac:knownFonts="1"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name val="Calibri"/>
      <family val="2"/>
      <charset val="238"/>
    </font>
    <font>
      <i/>
      <sz val="11"/>
      <name val="Calibri"/>
      <family val="2"/>
      <charset val="238"/>
    </font>
    <font>
      <sz val="9"/>
      <color rgb="FF000000"/>
      <name val="Calibri"/>
      <family val="2"/>
      <charset val="238"/>
    </font>
    <font>
      <sz val="11"/>
      <name val="Calibri"/>
      <family val="2"/>
      <charset val="238"/>
    </font>
    <font>
      <sz val="8.5"/>
      <color rgb="FF000000"/>
      <name val="Calibri"/>
      <family val="2"/>
      <charset val="238"/>
    </font>
    <font>
      <sz val="11"/>
      <color rgb="FF9C0006"/>
      <name val="Calibri"/>
      <family val="2"/>
      <charset val="238"/>
    </font>
    <font>
      <b/>
      <i/>
      <sz val="12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i/>
      <sz val="9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i/>
      <sz val="10"/>
      <color rgb="FFFF0000"/>
      <name val="Calibri"/>
      <family val="2"/>
      <charset val="238"/>
    </font>
    <font>
      <i/>
      <sz val="11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rgb="FFC6E0B4"/>
        <bgColor rgb="FFC5E0B4"/>
      </patternFill>
    </fill>
    <fill>
      <patternFill patternType="solid">
        <fgColor rgb="FFFFFFFF"/>
        <bgColor rgb="FFFFFFCC"/>
      </patternFill>
    </fill>
    <fill>
      <patternFill patternType="solid">
        <fgColor rgb="FFC5E0B4"/>
        <bgColor rgb="FFC6E0B4"/>
      </patternFill>
    </fill>
    <fill>
      <patternFill patternType="solid">
        <fgColor rgb="FFFFC7CE"/>
        <bgColor rgb="FFDBDBDB"/>
      </patternFill>
    </fill>
    <fill>
      <patternFill patternType="solid">
        <fgColor rgb="FFC9C9C9"/>
        <bgColor rgb="FFDBDBDB"/>
      </patternFill>
    </fill>
    <fill>
      <patternFill patternType="solid">
        <fgColor rgb="FFDBDBDB"/>
        <bgColor rgb="FFC6E0B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93E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3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2" fillId="0" borderId="0" applyBorder="0" applyProtection="0"/>
    <xf numFmtId="0" fontId="13" fillId="5" borderId="0" applyBorder="0" applyProtection="0"/>
  </cellStyleXfs>
  <cellXfs count="164">
    <xf numFmtId="0" fontId="0" fillId="0" borderId="0" xfId="0"/>
    <xf numFmtId="0" fontId="1" fillId="2" borderId="2" xfId="0" applyFont="1" applyFill="1" applyBorder="1" applyAlignment="1">
      <alignment horizontal="center" vertical="center"/>
    </xf>
    <xf numFmtId="2" fontId="0" fillId="0" borderId="0" xfId="0" applyNumberFormat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 wrapText="1"/>
    </xf>
    <xf numFmtId="4" fontId="0" fillId="0" borderId="10" xfId="0" applyNumberFormat="1" applyBorder="1"/>
    <xf numFmtId="0" fontId="0" fillId="0" borderId="16" xfId="0" applyBorder="1"/>
    <xf numFmtId="0" fontId="8" fillId="3" borderId="15" xfId="0" applyFont="1" applyFill="1" applyBorder="1" applyAlignment="1">
      <alignment vertical="center" wrapText="1"/>
    </xf>
    <xf numFmtId="0" fontId="10" fillId="3" borderId="15" xfId="0" applyFont="1" applyFill="1" applyBorder="1" applyAlignment="1">
      <alignment horizontal="left" vertical="center"/>
    </xf>
    <xf numFmtId="4" fontId="0" fillId="0" borderId="16" xfId="0" applyNumberFormat="1" applyBorder="1"/>
    <xf numFmtId="4" fontId="0" fillId="0" borderId="21" xfId="0" applyNumberFormat="1" applyBorder="1"/>
    <xf numFmtId="0" fontId="10" fillId="3" borderId="15" xfId="0" applyFont="1" applyFill="1" applyBorder="1" applyAlignment="1">
      <alignment horizontal="left"/>
    </xf>
    <xf numFmtId="0" fontId="12" fillId="3" borderId="15" xfId="0" applyFont="1" applyFill="1" applyBorder="1" applyAlignment="1">
      <alignment horizontal="left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1" fillId="0" borderId="0" xfId="0" applyFont="1" applyAlignment="1">
      <alignment wrapText="1"/>
    </xf>
    <xf numFmtId="0" fontId="14" fillId="6" borderId="13" xfId="0" applyFont="1" applyFill="1" applyBorder="1"/>
    <xf numFmtId="0" fontId="9" fillId="6" borderId="0" xfId="0" applyFont="1" applyFill="1" applyAlignment="1">
      <alignment horizontal="right"/>
    </xf>
    <xf numFmtId="0" fontId="5" fillId="0" borderId="0" xfId="0" applyFont="1" applyAlignment="1">
      <alignment vertical="top" wrapText="1"/>
    </xf>
    <xf numFmtId="0" fontId="9" fillId="0" borderId="0" xfId="0" applyFont="1" applyAlignment="1">
      <alignment horizontal="right"/>
    </xf>
    <xf numFmtId="4" fontId="0" fillId="0" borderId="0" xfId="0" applyNumberFormat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16" fillId="9" borderId="0" xfId="0" applyFont="1" applyFill="1"/>
    <xf numFmtId="0" fontId="0" fillId="8" borderId="0" xfId="0" applyFill="1"/>
    <xf numFmtId="0" fontId="0" fillId="13" borderId="0" xfId="0" applyFill="1"/>
    <xf numFmtId="0" fontId="0" fillId="14" borderId="0" xfId="0" applyFill="1"/>
    <xf numFmtId="0" fontId="0" fillId="15" borderId="0" xfId="0" applyFill="1"/>
    <xf numFmtId="0" fontId="4" fillId="3" borderId="15" xfId="0" applyFont="1" applyFill="1" applyBorder="1" applyAlignment="1">
      <alignment horizontal="center" vertical="center"/>
    </xf>
    <xf numFmtId="164" fontId="17" fillId="0" borderId="15" xfId="1" applyFont="1" applyBorder="1" applyAlignment="1">
      <alignment horizontal="left" vertical="top" wrapText="1"/>
    </xf>
    <xf numFmtId="0" fontId="0" fillId="3" borderId="17" xfId="0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5" fillId="3" borderId="15" xfId="0" applyFont="1" applyFill="1" applyBorder="1" applyAlignment="1">
      <alignment horizontal="left" vertical="center"/>
    </xf>
    <xf numFmtId="0" fontId="10" fillId="4" borderId="15" xfId="0" applyFont="1" applyFill="1" applyBorder="1" applyAlignment="1">
      <alignment horizontal="left" vertical="center"/>
    </xf>
    <xf numFmtId="0" fontId="8" fillId="3" borderId="15" xfId="0" applyFont="1" applyFill="1" applyBorder="1" applyAlignment="1">
      <alignment vertical="top" wrapText="1"/>
    </xf>
    <xf numFmtId="0" fontId="5" fillId="3" borderId="15" xfId="0" applyFont="1" applyFill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10" fillId="0" borderId="15" xfId="0" applyFont="1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9" borderId="24" xfId="0" applyFill="1" applyBorder="1"/>
    <xf numFmtId="0" fontId="0" fillId="9" borderId="19" xfId="0" applyFill="1" applyBorder="1"/>
    <xf numFmtId="4" fontId="0" fillId="0" borderId="18" xfId="0" applyNumberFormat="1" applyBorder="1" applyAlignment="1">
      <alignment horizontal="center" vertical="center" wrapText="1"/>
    </xf>
    <xf numFmtId="4" fontId="0" fillId="4" borderId="18" xfId="0" applyNumberFormat="1" applyFill="1" applyBorder="1" applyAlignment="1">
      <alignment horizontal="center" vertical="center" wrapText="1"/>
    </xf>
    <xf numFmtId="0" fontId="0" fillId="11" borderId="24" xfId="0" applyFill="1" applyBorder="1"/>
    <xf numFmtId="0" fontId="0" fillId="11" borderId="19" xfId="0" applyFill="1" applyBorder="1"/>
    <xf numFmtId="0" fontId="0" fillId="13" borderId="25" xfId="0" applyFill="1" applyBorder="1" applyAlignment="1">
      <alignment horizontal="right" vertical="center"/>
    </xf>
    <xf numFmtId="0" fontId="0" fillId="14" borderId="24" xfId="0" applyFill="1" applyBorder="1"/>
    <xf numFmtId="0" fontId="0" fillId="14" borderId="19" xfId="0" applyFill="1" applyBorder="1"/>
    <xf numFmtId="0" fontId="0" fillId="14" borderId="25" xfId="0" applyFill="1" applyBorder="1"/>
    <xf numFmtId="0" fontId="0" fillId="8" borderId="24" xfId="0" applyFill="1" applyBorder="1"/>
    <xf numFmtId="0" fontId="0" fillId="8" borderId="25" xfId="0" applyFill="1" applyBorder="1"/>
    <xf numFmtId="0" fontId="19" fillId="0" borderId="0" xfId="0" applyFont="1"/>
    <xf numFmtId="4" fontId="0" fillId="0" borderId="22" xfId="0" applyNumberFormat="1" applyBorder="1"/>
    <xf numFmtId="0" fontId="8" fillId="0" borderId="15" xfId="0" applyFont="1" applyBorder="1" applyAlignment="1">
      <alignment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2" fontId="0" fillId="17" borderId="0" xfId="0" applyNumberFormat="1" applyFill="1"/>
    <xf numFmtId="0" fontId="0" fillId="3" borderId="11" xfId="0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left" vertical="center" wrapText="1"/>
    </xf>
    <xf numFmtId="0" fontId="10" fillId="3" borderId="12" xfId="0" applyFont="1" applyFill="1" applyBorder="1" applyAlignment="1">
      <alignment horizontal="left"/>
    </xf>
    <xf numFmtId="4" fontId="0" fillId="0" borderId="13" xfId="0" applyNumberFormat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 wrapText="1"/>
    </xf>
    <xf numFmtId="4" fontId="11" fillId="4" borderId="15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165" fontId="9" fillId="3" borderId="15" xfId="0" applyNumberFormat="1" applyFont="1" applyFill="1" applyBorder="1" applyAlignment="1">
      <alignment horizontal="center"/>
    </xf>
    <xf numFmtId="0" fontId="9" fillId="4" borderId="15" xfId="0" applyFont="1" applyFill="1" applyBorder="1" applyAlignment="1">
      <alignment horizontal="center" wrapText="1"/>
    </xf>
    <xf numFmtId="165" fontId="9" fillId="0" borderId="15" xfId="0" applyNumberFormat="1" applyFont="1" applyBorder="1" applyAlignment="1">
      <alignment horizontal="center" vertical="center"/>
    </xf>
    <xf numFmtId="165" fontId="20" fillId="3" borderId="15" xfId="0" applyNumberFormat="1" applyFont="1" applyFill="1" applyBorder="1" applyAlignment="1">
      <alignment horizontal="center"/>
    </xf>
    <xf numFmtId="4" fontId="0" fillId="0" borderId="15" xfId="0" applyNumberFormat="1" applyBorder="1" applyAlignment="1">
      <alignment horizontal="center"/>
    </xf>
    <xf numFmtId="4" fontId="0" fillId="4" borderId="15" xfId="0" applyNumberFormat="1" applyFill="1" applyBorder="1" applyAlignment="1">
      <alignment horizontal="center"/>
    </xf>
    <xf numFmtId="4" fontId="11" fillId="0" borderId="15" xfId="0" applyNumberFormat="1" applyFont="1" applyBorder="1" applyAlignment="1">
      <alignment horizontal="center"/>
    </xf>
    <xf numFmtId="4" fontId="11" fillId="4" borderId="15" xfId="0" applyNumberFormat="1" applyFont="1" applyFill="1" applyBorder="1" applyAlignment="1">
      <alignment horizontal="center"/>
    </xf>
    <xf numFmtId="4" fontId="0" fillId="3" borderId="12" xfId="0" applyNumberFormat="1" applyFill="1" applyBorder="1" applyAlignment="1">
      <alignment horizontal="center"/>
    </xf>
    <xf numFmtId="4" fontId="0" fillId="3" borderId="15" xfId="0" applyNumberFormat="1" applyFill="1" applyBorder="1" applyAlignment="1">
      <alignment horizontal="center"/>
    </xf>
    <xf numFmtId="4" fontId="11" fillId="7" borderId="20" xfId="0" applyNumberFormat="1" applyFont="1" applyFill="1" applyBorder="1" applyAlignment="1">
      <alignment horizontal="center"/>
    </xf>
    <xf numFmtId="4" fontId="11" fillId="7" borderId="14" xfId="0" applyNumberFormat="1" applyFont="1" applyFill="1" applyBorder="1" applyAlignment="1">
      <alignment horizontal="center"/>
    </xf>
    <xf numFmtId="4" fontId="8" fillId="3" borderId="1" xfId="0" applyNumberFormat="1" applyFont="1" applyFill="1" applyBorder="1" applyAlignment="1">
      <alignment horizontal="center"/>
    </xf>
    <xf numFmtId="4" fontId="8" fillId="3" borderId="22" xfId="0" applyNumberFormat="1" applyFont="1" applyFill="1" applyBorder="1" applyAlignment="1">
      <alignment horizontal="center"/>
    </xf>
    <xf numFmtId="0" fontId="5" fillId="0" borderId="9" xfId="0" applyFont="1" applyBorder="1" applyAlignment="1">
      <alignment horizontal="left" vertical="center" wrapText="1"/>
    </xf>
    <xf numFmtId="0" fontId="5" fillId="3" borderId="15" xfId="0" applyFont="1" applyFill="1" applyBorder="1" applyAlignment="1">
      <alignment horizontal="left" vertical="top"/>
    </xf>
    <xf numFmtId="0" fontId="5" fillId="0" borderId="15" xfId="0" applyFont="1" applyBorder="1" applyAlignment="1">
      <alignment horizontal="left" vertical="center"/>
    </xf>
    <xf numFmtId="0" fontId="5" fillId="3" borderId="12" xfId="0" applyFont="1" applyFill="1" applyBorder="1" applyAlignment="1">
      <alignment horizontal="left" vertical="top"/>
    </xf>
    <xf numFmtId="0" fontId="7" fillId="3" borderId="15" xfId="0" applyFont="1" applyFill="1" applyBorder="1" applyAlignment="1">
      <alignment horizontal="left" vertical="center"/>
    </xf>
    <xf numFmtId="0" fontId="7" fillId="3" borderId="15" xfId="0" applyFont="1" applyFill="1" applyBorder="1" applyAlignment="1">
      <alignment horizontal="left"/>
    </xf>
    <xf numFmtId="0" fontId="4" fillId="3" borderId="22" xfId="0" applyFont="1" applyFill="1" applyBorder="1" applyAlignment="1">
      <alignment horizontal="center"/>
    </xf>
    <xf numFmtId="0" fontId="20" fillId="0" borderId="12" xfId="0" applyFont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wrapText="1"/>
    </xf>
    <xf numFmtId="4" fontId="11" fillId="4" borderId="12" xfId="0" applyNumberFormat="1" applyFont="1" applyFill="1" applyBorder="1" applyAlignment="1">
      <alignment horizontal="center"/>
    </xf>
    <xf numFmtId="4" fontId="0" fillId="4" borderId="13" xfId="0" applyNumberForma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vertical="center"/>
    </xf>
    <xf numFmtId="0" fontId="5" fillId="0" borderId="15" xfId="0" applyFont="1" applyBorder="1" applyAlignment="1">
      <alignment horizontal="left" vertical="top"/>
    </xf>
    <xf numFmtId="165" fontId="9" fillId="0" borderId="15" xfId="0" applyNumberFormat="1" applyFont="1" applyBorder="1" applyAlignment="1">
      <alignment horizontal="center"/>
    </xf>
    <xf numFmtId="0" fontId="10" fillId="4" borderId="15" xfId="0" applyFont="1" applyFill="1" applyBorder="1" applyAlignment="1">
      <alignment vertical="center"/>
    </xf>
    <xf numFmtId="165" fontId="9" fillId="3" borderId="5" xfId="0" applyNumberFormat="1" applyFont="1" applyFill="1" applyBorder="1" applyAlignment="1">
      <alignment horizontal="center"/>
    </xf>
    <xf numFmtId="165" fontId="9" fillId="3" borderId="12" xfId="0" applyNumberFormat="1" applyFont="1" applyFill="1" applyBorder="1" applyAlignment="1">
      <alignment horizontal="center"/>
    </xf>
    <xf numFmtId="0" fontId="0" fillId="3" borderId="4" xfId="0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10" fillId="3" borderId="5" xfId="0" applyFont="1" applyFill="1" applyBorder="1" applyAlignment="1">
      <alignment horizontal="left"/>
    </xf>
    <xf numFmtId="4" fontId="0" fillId="3" borderId="5" xfId="0" applyNumberFormat="1" applyFill="1" applyBorder="1" applyAlignment="1">
      <alignment horizontal="center"/>
    </xf>
    <xf numFmtId="4" fontId="0" fillId="0" borderId="6" xfId="0" applyNumberFormat="1" applyBorder="1" applyAlignment="1">
      <alignment horizontal="center" vertical="center" wrapText="1"/>
    </xf>
    <xf numFmtId="0" fontId="0" fillId="15" borderId="25" xfId="0" applyFill="1" applyBorder="1"/>
    <xf numFmtId="0" fontId="8" fillId="3" borderId="12" xfId="0" applyFont="1" applyFill="1" applyBorder="1" applyAlignment="1">
      <alignment vertical="center" wrapText="1"/>
    </xf>
    <xf numFmtId="0" fontId="7" fillId="3" borderId="12" xfId="0" applyFont="1" applyFill="1" applyBorder="1" applyAlignment="1">
      <alignment horizontal="left" vertical="center"/>
    </xf>
    <xf numFmtId="0" fontId="0" fillId="11" borderId="27" xfId="0" applyFill="1" applyBorder="1"/>
    <xf numFmtId="0" fontId="10" fillId="4" borderId="15" xfId="0" applyFont="1" applyFill="1" applyBorder="1" applyAlignment="1">
      <alignment horizontal="center" vertical="top" wrapText="1"/>
    </xf>
    <xf numFmtId="0" fontId="22" fillId="3" borderId="15" xfId="0" applyFont="1" applyFill="1" applyBorder="1" applyAlignment="1">
      <alignment horizontal="center" vertical="center"/>
    </xf>
    <xf numFmtId="0" fontId="22" fillId="3" borderId="15" xfId="0" applyFont="1" applyFill="1" applyBorder="1" applyAlignment="1">
      <alignment vertical="center" wrapText="1"/>
    </xf>
    <xf numFmtId="165" fontId="24" fillId="3" borderId="15" xfId="0" applyNumberFormat="1" applyFont="1" applyFill="1" applyBorder="1" applyAlignment="1">
      <alignment horizontal="center"/>
    </xf>
    <xf numFmtId="0" fontId="23" fillId="3" borderId="15" xfId="0" applyFont="1" applyFill="1" applyBorder="1" applyAlignment="1">
      <alignment horizontal="center" vertical="center"/>
    </xf>
    <xf numFmtId="0" fontId="0" fillId="13" borderId="24" xfId="0" applyFill="1" applyBorder="1" applyAlignment="1">
      <alignment horizontal="right" vertical="center"/>
    </xf>
    <xf numFmtId="0" fontId="0" fillId="13" borderId="19" xfId="0" applyFill="1" applyBorder="1" applyAlignment="1">
      <alignment horizontal="right" vertical="center"/>
    </xf>
    <xf numFmtId="0" fontId="5" fillId="4" borderId="15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164" fontId="3" fillId="2" borderId="2" xfId="1" applyFont="1" applyFill="1" applyBorder="1" applyAlignment="1" applyProtection="1">
      <alignment horizontal="right" vertical="center"/>
    </xf>
    <xf numFmtId="164" fontId="3" fillId="2" borderId="3" xfId="1" applyFont="1" applyFill="1" applyBorder="1" applyAlignment="1" applyProtection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left" vertical="center" wrapText="1"/>
    </xf>
    <xf numFmtId="0" fontId="0" fillId="4" borderId="11" xfId="0" applyFill="1" applyBorder="1" applyAlignment="1">
      <alignment horizontal="left" vertical="center"/>
    </xf>
    <xf numFmtId="0" fontId="0" fillId="4" borderId="17" xfId="0" applyFill="1" applyBorder="1" applyAlignment="1">
      <alignment horizontal="left" vertical="center"/>
    </xf>
    <xf numFmtId="0" fontId="4" fillId="4" borderId="12" xfId="0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left" vertical="center" wrapText="1"/>
    </xf>
    <xf numFmtId="0" fontId="5" fillId="4" borderId="12" xfId="0" applyFont="1" applyFill="1" applyBorder="1" applyAlignment="1">
      <alignment horizontal="left" vertical="center"/>
    </xf>
    <xf numFmtId="0" fontId="10" fillId="4" borderId="12" xfId="0" applyFont="1" applyFill="1" applyBorder="1" applyAlignment="1">
      <alignment vertical="center" wrapText="1"/>
    </xf>
    <xf numFmtId="0" fontId="10" fillId="4" borderId="15" xfId="0" applyFont="1" applyFill="1" applyBorder="1" applyAlignment="1">
      <alignment vertical="center" wrapText="1"/>
    </xf>
    <xf numFmtId="0" fontId="22" fillId="0" borderId="28" xfId="0" applyFont="1" applyBorder="1" applyAlignment="1">
      <alignment horizontal="center" vertical="center" wrapText="1"/>
    </xf>
    <xf numFmtId="0" fontId="25" fillId="0" borderId="29" xfId="0" applyFont="1" applyBorder="1" applyAlignment="1">
      <alignment horizontal="center" vertical="center" wrapText="1"/>
    </xf>
    <xf numFmtId="0" fontId="25" fillId="0" borderId="30" xfId="0" applyFont="1" applyBorder="1" applyAlignment="1">
      <alignment horizontal="center" vertical="center" wrapText="1"/>
    </xf>
    <xf numFmtId="0" fontId="25" fillId="0" borderId="31" xfId="0" applyFont="1" applyBorder="1" applyAlignment="1">
      <alignment horizontal="center" vertical="center" wrapText="1"/>
    </xf>
    <xf numFmtId="0" fontId="25" fillId="0" borderId="32" xfId="0" applyFont="1" applyBorder="1" applyAlignment="1">
      <alignment horizontal="center" vertical="center" wrapText="1"/>
    </xf>
    <xf numFmtId="0" fontId="25" fillId="0" borderId="33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left" vertical="top"/>
    </xf>
    <xf numFmtId="0" fontId="0" fillId="4" borderId="11" xfId="0" applyFill="1" applyBorder="1" applyAlignment="1">
      <alignment horizontal="center" vertical="center"/>
    </xf>
    <xf numFmtId="164" fontId="18" fillId="16" borderId="15" xfId="1" applyFont="1" applyFill="1" applyBorder="1" applyAlignment="1">
      <alignment horizontal="center" vertical="top"/>
    </xf>
    <xf numFmtId="164" fontId="18" fillId="16" borderId="15" xfId="1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4" fontId="0" fillId="0" borderId="34" xfId="0" applyNumberForma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4" fontId="0" fillId="0" borderId="35" xfId="0" applyNumberFormat="1" applyBorder="1" applyAlignment="1">
      <alignment horizontal="center" vertical="center" wrapText="1"/>
    </xf>
    <xf numFmtId="4" fontId="0" fillId="0" borderId="36" xfId="0" applyNumberFormat="1" applyBorder="1" applyAlignment="1">
      <alignment horizontal="center" vertical="center" wrapText="1"/>
    </xf>
    <xf numFmtId="4" fontId="0" fillId="4" borderId="36" xfId="0" applyNumberFormat="1" applyFill="1" applyBorder="1" applyAlignment="1">
      <alignment horizontal="center" vertical="center" wrapText="1"/>
    </xf>
    <xf numFmtId="4" fontId="0" fillId="4" borderId="27" xfId="0" applyNumberFormat="1" applyFill="1" applyBorder="1" applyAlignment="1">
      <alignment horizontal="center" vertical="center" wrapText="1"/>
    </xf>
    <xf numFmtId="4" fontId="0" fillId="0" borderId="27" xfId="0" applyNumberFormat="1" applyBorder="1" applyAlignment="1">
      <alignment horizontal="center" vertical="center" wrapText="1"/>
    </xf>
    <xf numFmtId="4" fontId="0" fillId="0" borderId="25" xfId="0" applyNumberFormat="1" applyBorder="1" applyAlignment="1">
      <alignment horizontal="center" vertical="center" wrapText="1"/>
    </xf>
  </cellXfs>
  <cellStyles count="3">
    <cellStyle name="Excel Built-in Bad" xfId="2" xr:uid="{00000000-0005-0000-0000-000000000000}"/>
    <cellStyle name="Excel Built-in Normal" xfId="1" xr:uid="{00000000-0005-0000-0000-000001000000}"/>
    <cellStyle name="Normalny" xfId="0" builtinId="0"/>
  </cellStyles>
  <dxfs count="0"/>
  <tableStyles count="0" defaultTableStyle="TableStyleMedium2" defaultPivotStyle="PivotStyleLight16"/>
  <colors>
    <mruColors>
      <color rgb="FFFF33CC"/>
      <color rgb="FFFF93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O60"/>
  <sheetViews>
    <sheetView tabSelected="1" zoomScale="85" zoomScaleNormal="85" workbookViewId="0">
      <selection activeCell="K3" sqref="K3"/>
    </sheetView>
  </sheetViews>
  <sheetFormatPr defaultRowHeight="15" x14ac:dyDescent="0.25"/>
  <cols>
    <col min="1" max="1" width="3.7109375" style="14" customWidth="1"/>
    <col min="2" max="2" width="6.140625" style="15" customWidth="1"/>
    <col min="3" max="3" width="30.85546875" style="16" customWidth="1"/>
    <col min="4" max="4" width="17.42578125" style="19" customWidth="1"/>
    <col min="5" max="5" width="13" style="20" customWidth="1"/>
    <col min="6" max="6" width="15.42578125" customWidth="1"/>
    <col min="7" max="7" width="12" customWidth="1"/>
    <col min="8" max="8" width="8.85546875" customWidth="1"/>
    <col min="9" max="9" width="10.5703125" customWidth="1"/>
    <col min="10" max="10" width="10.140625" style="2" customWidth="1"/>
    <col min="11" max="11" width="21.7109375" customWidth="1"/>
    <col min="12" max="13" width="8.7109375" customWidth="1"/>
    <col min="14" max="14" width="15.5703125" customWidth="1"/>
    <col min="15" max="15" width="10.5703125" customWidth="1"/>
    <col min="16" max="1024" width="8.7109375" customWidth="1"/>
  </cols>
  <sheetData>
    <row r="1" spans="1:15" ht="26.25" customHeight="1" thickBot="1" x14ac:dyDescent="0.3">
      <c r="A1" s="120" t="s">
        <v>174</v>
      </c>
      <c r="B1" s="120"/>
      <c r="C1" s="120"/>
      <c r="D1" s="120"/>
      <c r="E1" s="1"/>
      <c r="F1" s="121" t="s">
        <v>165</v>
      </c>
      <c r="G1" s="121"/>
      <c r="H1" s="121"/>
      <c r="I1" s="122"/>
      <c r="J1" s="60"/>
    </row>
    <row r="2" spans="1:15" ht="24" customHeight="1" thickBot="1" x14ac:dyDescent="0.3">
      <c r="A2" s="123" t="s">
        <v>0</v>
      </c>
      <c r="B2" s="125" t="s">
        <v>1</v>
      </c>
      <c r="C2" s="125"/>
      <c r="D2" s="127" t="s">
        <v>2</v>
      </c>
      <c r="E2" s="129" t="s">
        <v>166</v>
      </c>
      <c r="F2" s="129" t="s">
        <v>3</v>
      </c>
      <c r="G2" s="127" t="s">
        <v>4</v>
      </c>
      <c r="H2" s="153" t="s">
        <v>5</v>
      </c>
      <c r="I2" s="156" t="s">
        <v>6</v>
      </c>
      <c r="J2" s="147" t="s">
        <v>157</v>
      </c>
    </row>
    <row r="3" spans="1:15" ht="21.75" customHeight="1" thickBot="1" x14ac:dyDescent="0.3">
      <c r="A3" s="124"/>
      <c r="B3" s="126"/>
      <c r="C3" s="126"/>
      <c r="D3" s="128"/>
      <c r="E3" s="130"/>
      <c r="F3" s="130"/>
      <c r="G3" s="128"/>
      <c r="H3" s="154"/>
      <c r="I3" s="157"/>
      <c r="J3" s="148"/>
    </row>
    <row r="4" spans="1:15" ht="16.5" customHeight="1" x14ac:dyDescent="0.25">
      <c r="A4" s="3" t="s">
        <v>7</v>
      </c>
      <c r="B4" s="4" t="s">
        <v>8</v>
      </c>
      <c r="C4" s="4" t="s">
        <v>9</v>
      </c>
      <c r="D4" s="83" t="s">
        <v>10</v>
      </c>
      <c r="E4" s="68" t="s">
        <v>167</v>
      </c>
      <c r="F4" s="59" t="s">
        <v>11</v>
      </c>
      <c r="G4" s="5">
        <v>0</v>
      </c>
      <c r="H4" s="155">
        <f>G4*23%</f>
        <v>0</v>
      </c>
      <c r="I4" s="158">
        <f t="shared" ref="I4:I53" si="0">H4+G4</f>
        <v>0</v>
      </c>
      <c r="J4" s="43">
        <v>80101</v>
      </c>
      <c r="M4" s="26" t="s">
        <v>153</v>
      </c>
      <c r="N4" s="22">
        <v>80101</v>
      </c>
      <c r="O4" s="6">
        <f>SUM(I4:I22)</f>
        <v>0</v>
      </c>
    </row>
    <row r="5" spans="1:15" ht="18" customHeight="1" x14ac:dyDescent="0.25">
      <c r="A5" s="34" t="s">
        <v>12</v>
      </c>
      <c r="B5" s="31" t="s">
        <v>13</v>
      </c>
      <c r="C5" s="8" t="s">
        <v>14</v>
      </c>
      <c r="D5" s="36" t="s">
        <v>15</v>
      </c>
      <c r="E5" s="69" t="s">
        <v>168</v>
      </c>
      <c r="F5" s="9" t="s">
        <v>16</v>
      </c>
      <c r="G5" s="73">
        <v>0</v>
      </c>
      <c r="H5" s="45">
        <f t="shared" ref="H5:H53" si="1">G5*23%</f>
        <v>0</v>
      </c>
      <c r="I5" s="159">
        <f t="shared" si="0"/>
        <v>0</v>
      </c>
      <c r="J5" s="44">
        <v>80101</v>
      </c>
      <c r="M5" s="25" t="s">
        <v>162</v>
      </c>
      <c r="N5" s="25">
        <v>80102</v>
      </c>
      <c r="O5" s="7" t="s">
        <v>17</v>
      </c>
    </row>
    <row r="6" spans="1:15" ht="18" customHeight="1" x14ac:dyDescent="0.25">
      <c r="A6" s="34" t="s">
        <v>18</v>
      </c>
      <c r="B6" s="35" t="s">
        <v>19</v>
      </c>
      <c r="C6" s="8" t="s">
        <v>20</v>
      </c>
      <c r="D6" s="36" t="s">
        <v>21</v>
      </c>
      <c r="E6" s="90" t="s">
        <v>167</v>
      </c>
      <c r="F6" s="9" t="s">
        <v>22</v>
      </c>
      <c r="G6" s="73">
        <v>0</v>
      </c>
      <c r="H6" s="45">
        <f t="shared" si="1"/>
        <v>0</v>
      </c>
      <c r="I6" s="159">
        <f t="shared" si="0"/>
        <v>0</v>
      </c>
      <c r="J6" s="44">
        <v>80101</v>
      </c>
      <c r="M6" s="24" t="s">
        <v>152</v>
      </c>
      <c r="N6" s="24">
        <v>80104</v>
      </c>
      <c r="O6" s="10">
        <f>SUM(I32:I51)</f>
        <v>0</v>
      </c>
    </row>
    <row r="7" spans="1:15" ht="18" customHeight="1" x14ac:dyDescent="0.25">
      <c r="A7" s="34" t="s">
        <v>23</v>
      </c>
      <c r="B7" s="31" t="s">
        <v>24</v>
      </c>
      <c r="C7" s="8" t="s">
        <v>25</v>
      </c>
      <c r="D7" s="36" t="s">
        <v>26</v>
      </c>
      <c r="E7" s="69" t="s">
        <v>169</v>
      </c>
      <c r="F7" s="9" t="s">
        <v>27</v>
      </c>
      <c r="G7" s="73">
        <v>0</v>
      </c>
      <c r="H7" s="45">
        <f t="shared" si="1"/>
        <v>0</v>
      </c>
      <c r="I7" s="159">
        <f t="shared" si="0"/>
        <v>0</v>
      </c>
      <c r="J7" s="44">
        <v>80101</v>
      </c>
      <c r="M7" s="27" t="s">
        <v>73</v>
      </c>
      <c r="N7" s="27">
        <v>80115</v>
      </c>
      <c r="O7" s="10">
        <f>I30+I31</f>
        <v>0</v>
      </c>
    </row>
    <row r="8" spans="1:15" ht="18" customHeight="1" x14ac:dyDescent="0.25">
      <c r="A8" s="34" t="s">
        <v>28</v>
      </c>
      <c r="B8" s="31" t="s">
        <v>29</v>
      </c>
      <c r="C8" s="8" t="s">
        <v>30</v>
      </c>
      <c r="D8" s="36" t="s">
        <v>31</v>
      </c>
      <c r="E8" s="69" t="s">
        <v>170</v>
      </c>
      <c r="F8" s="9" t="s">
        <v>27</v>
      </c>
      <c r="G8" s="73">
        <v>0</v>
      </c>
      <c r="H8" s="45">
        <f t="shared" si="1"/>
        <v>0</v>
      </c>
      <c r="I8" s="159">
        <f t="shared" si="0"/>
        <v>0</v>
      </c>
      <c r="J8" s="44">
        <v>80101</v>
      </c>
      <c r="M8" s="29" t="s">
        <v>154</v>
      </c>
      <c r="N8" s="29">
        <v>80117</v>
      </c>
      <c r="O8" s="10">
        <f>I26+I27+I28+I29</f>
        <v>0</v>
      </c>
    </row>
    <row r="9" spans="1:15" ht="18" customHeight="1" x14ac:dyDescent="0.25">
      <c r="A9" s="34" t="s">
        <v>32</v>
      </c>
      <c r="B9" s="31" t="s">
        <v>33</v>
      </c>
      <c r="C9" s="8" t="s">
        <v>34</v>
      </c>
      <c r="D9" s="36" t="s">
        <v>35</v>
      </c>
      <c r="E9" s="69" t="s">
        <v>171</v>
      </c>
      <c r="F9" s="9" t="s">
        <v>27</v>
      </c>
      <c r="G9" s="73">
        <v>0</v>
      </c>
      <c r="H9" s="45">
        <f t="shared" si="1"/>
        <v>0</v>
      </c>
      <c r="I9" s="159">
        <f t="shared" si="0"/>
        <v>0</v>
      </c>
      <c r="J9" s="44">
        <v>80101</v>
      </c>
      <c r="M9" s="28" t="s">
        <v>155</v>
      </c>
      <c r="N9" s="28">
        <v>80120</v>
      </c>
      <c r="O9" s="10">
        <f>I23+I24+I25</f>
        <v>0</v>
      </c>
    </row>
    <row r="10" spans="1:15" ht="18" customHeight="1" x14ac:dyDescent="0.25">
      <c r="A10" s="34" t="s">
        <v>36</v>
      </c>
      <c r="B10" s="31" t="s">
        <v>37</v>
      </c>
      <c r="C10" s="8" t="s">
        <v>38</v>
      </c>
      <c r="D10" s="36" t="s">
        <v>39</v>
      </c>
      <c r="E10" s="69" t="s">
        <v>172</v>
      </c>
      <c r="F10" s="9" t="s">
        <v>27</v>
      </c>
      <c r="G10" s="73">
        <v>0</v>
      </c>
      <c r="H10" s="45">
        <f t="shared" si="1"/>
        <v>0</v>
      </c>
      <c r="I10" s="159">
        <f t="shared" si="0"/>
        <v>0</v>
      </c>
      <c r="J10" s="44">
        <v>80101</v>
      </c>
      <c r="M10" s="23" t="s">
        <v>149</v>
      </c>
      <c r="N10" s="23">
        <v>80140</v>
      </c>
      <c r="O10" s="7" t="s">
        <v>17</v>
      </c>
    </row>
    <row r="11" spans="1:15" ht="19.5" customHeight="1" thickBot="1" x14ac:dyDescent="0.3">
      <c r="A11" s="34" t="s">
        <v>40</v>
      </c>
      <c r="B11" s="31" t="s">
        <v>41</v>
      </c>
      <c r="C11" s="8" t="s">
        <v>42</v>
      </c>
      <c r="D11" s="36" t="s">
        <v>43</v>
      </c>
      <c r="E11" s="69" t="s">
        <v>171</v>
      </c>
      <c r="F11" s="9" t="s">
        <v>27</v>
      </c>
      <c r="G11" s="73">
        <v>0</v>
      </c>
      <c r="H11" s="45">
        <f>G11*23%</f>
        <v>0</v>
      </c>
      <c r="I11" s="159">
        <f t="shared" si="0"/>
        <v>0</v>
      </c>
      <c r="J11" s="44">
        <v>80101</v>
      </c>
      <c r="M11" s="30" t="s">
        <v>156</v>
      </c>
      <c r="N11" s="30">
        <v>85516</v>
      </c>
      <c r="O11" s="11">
        <f>I53</f>
        <v>0</v>
      </c>
    </row>
    <row r="12" spans="1:15" ht="21" customHeight="1" thickBot="1" x14ac:dyDescent="0.3">
      <c r="A12" s="131" t="s">
        <v>44</v>
      </c>
      <c r="B12" s="132" t="s">
        <v>45</v>
      </c>
      <c r="C12" s="133" t="s">
        <v>160</v>
      </c>
      <c r="D12" s="119" t="s">
        <v>46</v>
      </c>
      <c r="E12" s="91" t="s">
        <v>169</v>
      </c>
      <c r="F12" s="37" t="s">
        <v>47</v>
      </c>
      <c r="G12" s="74">
        <v>0</v>
      </c>
      <c r="H12" s="46">
        <f t="shared" si="1"/>
        <v>0</v>
      </c>
      <c r="I12" s="160">
        <f t="shared" si="0"/>
        <v>0</v>
      </c>
      <c r="J12" s="44">
        <v>80101</v>
      </c>
      <c r="O12" s="56">
        <f>SUM(O4:O11)</f>
        <v>0</v>
      </c>
    </row>
    <row r="13" spans="1:15" ht="18" customHeight="1" x14ac:dyDescent="0.25">
      <c r="A13" s="131"/>
      <c r="B13" s="132"/>
      <c r="C13" s="133"/>
      <c r="D13" s="119"/>
      <c r="E13" s="70" t="s">
        <v>167</v>
      </c>
      <c r="F13" s="37" t="s">
        <v>47</v>
      </c>
      <c r="G13" s="74">
        <v>0</v>
      </c>
      <c r="H13" s="46">
        <f t="shared" ref="H13" si="2">G13*23%</f>
        <v>0</v>
      </c>
      <c r="I13" s="160">
        <f t="shared" ref="I13" si="3">H13+G13</f>
        <v>0</v>
      </c>
      <c r="J13" s="44"/>
      <c r="O13" s="21"/>
    </row>
    <row r="14" spans="1:15" ht="18" customHeight="1" x14ac:dyDescent="0.25">
      <c r="A14" s="33" t="s">
        <v>48</v>
      </c>
      <c r="B14" s="31" t="s">
        <v>49</v>
      </c>
      <c r="C14" s="38" t="s">
        <v>50</v>
      </c>
      <c r="D14" s="84" t="s">
        <v>51</v>
      </c>
      <c r="E14" s="69" t="s">
        <v>171</v>
      </c>
      <c r="F14" s="9" t="s">
        <v>11</v>
      </c>
      <c r="G14" s="73">
        <v>0</v>
      </c>
      <c r="H14" s="45">
        <f t="shared" si="1"/>
        <v>0</v>
      </c>
      <c r="I14" s="159">
        <f t="shared" si="0"/>
        <v>0</v>
      </c>
      <c r="J14" s="44">
        <v>80101</v>
      </c>
    </row>
    <row r="15" spans="1:15" ht="26.25" customHeight="1" x14ac:dyDescent="0.25">
      <c r="A15" s="33" t="s">
        <v>52</v>
      </c>
      <c r="B15" s="31" t="s">
        <v>53</v>
      </c>
      <c r="C15" s="8" t="s">
        <v>54</v>
      </c>
      <c r="D15" s="39" t="s">
        <v>55</v>
      </c>
      <c r="E15" s="69" t="s">
        <v>171</v>
      </c>
      <c r="F15" s="9" t="s">
        <v>56</v>
      </c>
      <c r="G15" s="73">
        <v>0</v>
      </c>
      <c r="H15" s="45">
        <f t="shared" si="1"/>
        <v>0</v>
      </c>
      <c r="I15" s="159">
        <f t="shared" si="0"/>
        <v>0</v>
      </c>
      <c r="J15" s="44">
        <v>80101</v>
      </c>
    </row>
    <row r="16" spans="1:15" ht="23.25" customHeight="1" x14ac:dyDescent="0.25">
      <c r="A16" s="33" t="s">
        <v>176</v>
      </c>
      <c r="B16" s="31" t="s">
        <v>146</v>
      </c>
      <c r="C16" s="57" t="s">
        <v>147</v>
      </c>
      <c r="D16" s="32" t="s">
        <v>148</v>
      </c>
      <c r="E16" s="69" t="s">
        <v>171</v>
      </c>
      <c r="F16" s="9" t="s">
        <v>56</v>
      </c>
      <c r="G16" s="73">
        <v>0</v>
      </c>
      <c r="H16" s="45">
        <f t="shared" si="1"/>
        <v>0</v>
      </c>
      <c r="I16" s="159">
        <f t="shared" si="0"/>
        <v>0</v>
      </c>
      <c r="J16" s="44">
        <v>80101</v>
      </c>
    </row>
    <row r="17" spans="1:14" ht="20.25" customHeight="1" x14ac:dyDescent="0.25">
      <c r="A17" s="33" t="s">
        <v>177</v>
      </c>
      <c r="B17" s="31" t="s">
        <v>143</v>
      </c>
      <c r="C17" s="8" t="s">
        <v>57</v>
      </c>
      <c r="D17" s="39" t="s">
        <v>58</v>
      </c>
      <c r="E17" s="69" t="s">
        <v>171</v>
      </c>
      <c r="F17" s="9" t="s">
        <v>85</v>
      </c>
      <c r="G17" s="73">
        <v>0</v>
      </c>
      <c r="H17" s="45">
        <f t="shared" si="1"/>
        <v>0</v>
      </c>
      <c r="I17" s="159">
        <f t="shared" si="0"/>
        <v>0</v>
      </c>
      <c r="J17" s="44">
        <v>80101</v>
      </c>
      <c r="N17" s="55" t="s">
        <v>161</v>
      </c>
    </row>
    <row r="18" spans="1:14" ht="18.75" customHeight="1" x14ac:dyDescent="0.25">
      <c r="A18" s="131" t="s">
        <v>178</v>
      </c>
      <c r="B18" s="132" t="s">
        <v>59</v>
      </c>
      <c r="C18" s="133" t="s">
        <v>60</v>
      </c>
      <c r="D18" s="119" t="s">
        <v>61</v>
      </c>
      <c r="E18" s="91" t="s">
        <v>169</v>
      </c>
      <c r="F18" s="37" t="s">
        <v>81</v>
      </c>
      <c r="G18" s="74">
        <v>0</v>
      </c>
      <c r="H18" s="46">
        <f t="shared" si="1"/>
        <v>0</v>
      </c>
      <c r="I18" s="160">
        <f t="shared" si="0"/>
        <v>0</v>
      </c>
      <c r="J18" s="44">
        <v>80101</v>
      </c>
      <c r="N18" t="s">
        <v>175</v>
      </c>
    </row>
    <row r="19" spans="1:14" ht="18" customHeight="1" x14ac:dyDescent="0.25">
      <c r="A19" s="131"/>
      <c r="B19" s="132"/>
      <c r="C19" s="133"/>
      <c r="D19" s="119"/>
      <c r="E19" s="70" t="s">
        <v>167</v>
      </c>
      <c r="F19" s="37" t="s">
        <v>81</v>
      </c>
      <c r="G19" s="74">
        <v>0</v>
      </c>
      <c r="H19" s="46">
        <f t="shared" si="1"/>
        <v>0</v>
      </c>
      <c r="I19" s="160">
        <f t="shared" si="0"/>
        <v>0</v>
      </c>
      <c r="J19" s="44"/>
      <c r="N19" t="s">
        <v>206</v>
      </c>
    </row>
    <row r="20" spans="1:14" ht="23.25" customHeight="1" x14ac:dyDescent="0.25">
      <c r="A20" s="42" t="s">
        <v>179</v>
      </c>
      <c r="B20" s="35" t="s">
        <v>62</v>
      </c>
      <c r="C20" s="40" t="s">
        <v>63</v>
      </c>
      <c r="D20" s="85" t="s">
        <v>64</v>
      </c>
      <c r="E20" s="71" t="s">
        <v>172</v>
      </c>
      <c r="F20" s="41" t="s">
        <v>65</v>
      </c>
      <c r="G20" s="75">
        <v>0</v>
      </c>
      <c r="H20" s="45">
        <f t="shared" si="1"/>
        <v>0</v>
      </c>
      <c r="I20" s="159">
        <f t="shared" si="0"/>
        <v>0</v>
      </c>
      <c r="J20" s="44">
        <v>80101</v>
      </c>
    </row>
    <row r="21" spans="1:14" ht="20.25" customHeight="1" x14ac:dyDescent="0.25">
      <c r="A21" s="131" t="s">
        <v>180</v>
      </c>
      <c r="B21" s="132" t="s">
        <v>77</v>
      </c>
      <c r="C21" s="133" t="s">
        <v>78</v>
      </c>
      <c r="D21" s="149" t="s">
        <v>79</v>
      </c>
      <c r="E21" s="94" t="s">
        <v>169</v>
      </c>
      <c r="F21" s="66" t="s">
        <v>164</v>
      </c>
      <c r="G21" s="67">
        <v>0</v>
      </c>
      <c r="H21" s="46">
        <f>G21*23%</f>
        <v>0</v>
      </c>
      <c r="I21" s="160">
        <f>H21+G21</f>
        <v>0</v>
      </c>
      <c r="J21" s="44">
        <v>80101</v>
      </c>
    </row>
    <row r="22" spans="1:14" ht="21.75" customHeight="1" thickBot="1" x14ac:dyDescent="0.3">
      <c r="A22" s="131"/>
      <c r="B22" s="132"/>
      <c r="C22" s="133"/>
      <c r="D22" s="149"/>
      <c r="E22" s="70" t="s">
        <v>167</v>
      </c>
      <c r="F22" s="112" t="s">
        <v>164</v>
      </c>
      <c r="G22" s="76">
        <v>0</v>
      </c>
      <c r="H22" s="46">
        <f>G22*23%</f>
        <v>0</v>
      </c>
      <c r="I22" s="160">
        <f>H22+G22</f>
        <v>0</v>
      </c>
      <c r="J22" s="44">
        <v>80101</v>
      </c>
    </row>
    <row r="23" spans="1:14" ht="18.75" customHeight="1" x14ac:dyDescent="0.25">
      <c r="A23" s="134" t="s">
        <v>181</v>
      </c>
      <c r="B23" s="136" t="s">
        <v>144</v>
      </c>
      <c r="C23" s="137" t="s">
        <v>66</v>
      </c>
      <c r="D23" s="138" t="s">
        <v>67</v>
      </c>
      <c r="E23" s="91" t="s">
        <v>169</v>
      </c>
      <c r="F23" s="139" t="s">
        <v>98</v>
      </c>
      <c r="G23" s="92">
        <v>0</v>
      </c>
      <c r="H23" s="93">
        <f t="shared" si="1"/>
        <v>0</v>
      </c>
      <c r="I23" s="161">
        <f t="shared" si="0"/>
        <v>0</v>
      </c>
      <c r="J23" s="117">
        <v>80120</v>
      </c>
    </row>
    <row r="24" spans="1:14" ht="18" customHeight="1" x14ac:dyDescent="0.25">
      <c r="A24" s="135"/>
      <c r="B24" s="132"/>
      <c r="C24" s="133"/>
      <c r="D24" s="119"/>
      <c r="E24" s="70" t="s">
        <v>167</v>
      </c>
      <c r="F24" s="140"/>
      <c r="G24" s="76">
        <v>0</v>
      </c>
      <c r="H24" s="46">
        <f t="shared" si="1"/>
        <v>0</v>
      </c>
      <c r="I24" s="160">
        <f t="shared" si="0"/>
        <v>0</v>
      </c>
      <c r="J24" s="118"/>
    </row>
    <row r="25" spans="1:14" ht="18" customHeight="1" thickBot="1" x14ac:dyDescent="0.3">
      <c r="A25" s="42" t="s">
        <v>182</v>
      </c>
      <c r="B25" s="35" t="s">
        <v>145</v>
      </c>
      <c r="C25" s="40" t="s">
        <v>71</v>
      </c>
      <c r="D25" s="96" t="s">
        <v>72</v>
      </c>
      <c r="E25" s="97" t="s">
        <v>172</v>
      </c>
      <c r="F25" s="41" t="s">
        <v>22</v>
      </c>
      <c r="G25" s="75">
        <v>0</v>
      </c>
      <c r="H25" s="45">
        <f>G25*23%</f>
        <v>0</v>
      </c>
      <c r="I25" s="159">
        <f>H25+G25</f>
        <v>0</v>
      </c>
      <c r="J25" s="49">
        <v>80120</v>
      </c>
      <c r="N25" t="s">
        <v>163</v>
      </c>
    </row>
    <row r="26" spans="1:14" ht="18" customHeight="1" x14ac:dyDescent="0.25">
      <c r="A26" s="150" t="s">
        <v>183</v>
      </c>
      <c r="B26" s="136" t="s">
        <v>68</v>
      </c>
      <c r="C26" s="137" t="s">
        <v>69</v>
      </c>
      <c r="D26" s="138" t="s">
        <v>70</v>
      </c>
      <c r="E26" s="70" t="s">
        <v>169</v>
      </c>
      <c r="F26" s="98" t="s">
        <v>85</v>
      </c>
      <c r="G26" s="92">
        <v>0</v>
      </c>
      <c r="H26" s="93">
        <f t="shared" si="1"/>
        <v>0</v>
      </c>
      <c r="I26" s="161">
        <f t="shared" si="0"/>
        <v>0</v>
      </c>
      <c r="J26" s="50">
        <v>80117</v>
      </c>
    </row>
    <row r="27" spans="1:14" ht="18" customHeight="1" x14ac:dyDescent="0.25">
      <c r="A27" s="131"/>
      <c r="B27" s="132"/>
      <c r="C27" s="133"/>
      <c r="D27" s="119"/>
      <c r="E27" s="70" t="s">
        <v>167</v>
      </c>
      <c r="F27" s="95" t="s">
        <v>85</v>
      </c>
      <c r="G27" s="76">
        <v>0</v>
      </c>
      <c r="H27" s="46">
        <f t="shared" si="1"/>
        <v>0</v>
      </c>
      <c r="I27" s="160">
        <f t="shared" si="0"/>
        <v>0</v>
      </c>
      <c r="J27" s="51"/>
    </row>
    <row r="28" spans="1:14" ht="19.5" customHeight="1" x14ac:dyDescent="0.25">
      <c r="A28" s="131" t="s">
        <v>184</v>
      </c>
      <c r="B28" s="151" t="s">
        <v>158</v>
      </c>
      <c r="C28" s="152" t="s">
        <v>159</v>
      </c>
      <c r="D28" s="149" t="s">
        <v>80</v>
      </c>
      <c r="E28" s="70" t="s">
        <v>169</v>
      </c>
      <c r="F28" s="37" t="s">
        <v>81</v>
      </c>
      <c r="G28" s="74">
        <v>0</v>
      </c>
      <c r="H28" s="46">
        <f>G28*23%</f>
        <v>0</v>
      </c>
      <c r="I28" s="160">
        <f>H28+G28</f>
        <v>0</v>
      </c>
      <c r="J28" s="51">
        <v>80117</v>
      </c>
    </row>
    <row r="29" spans="1:14" ht="19.5" customHeight="1" thickBot="1" x14ac:dyDescent="0.3">
      <c r="A29" s="131"/>
      <c r="B29" s="151"/>
      <c r="C29" s="152"/>
      <c r="D29" s="149"/>
      <c r="E29" s="70" t="s">
        <v>167</v>
      </c>
      <c r="F29" s="37" t="s">
        <v>81</v>
      </c>
      <c r="G29" s="74">
        <v>0</v>
      </c>
      <c r="H29" s="46">
        <f>G29*23%</f>
        <v>0</v>
      </c>
      <c r="I29" s="160">
        <f>H29+G29</f>
        <v>0</v>
      </c>
      <c r="J29" s="52"/>
    </row>
    <row r="30" spans="1:14" ht="18" customHeight="1" x14ac:dyDescent="0.25">
      <c r="A30" s="131" t="s">
        <v>185</v>
      </c>
      <c r="B30" s="132" t="s">
        <v>73</v>
      </c>
      <c r="C30" s="133" t="s">
        <v>74</v>
      </c>
      <c r="D30" s="119" t="s">
        <v>75</v>
      </c>
      <c r="E30" s="70" t="s">
        <v>169</v>
      </c>
      <c r="F30" s="140" t="s">
        <v>76</v>
      </c>
      <c r="G30" s="76">
        <v>0</v>
      </c>
      <c r="H30" s="46">
        <f t="shared" si="1"/>
        <v>0</v>
      </c>
      <c r="I30" s="160">
        <f t="shared" si="0"/>
        <v>0</v>
      </c>
      <c r="J30" s="53">
        <v>80115</v>
      </c>
    </row>
    <row r="31" spans="1:14" ht="18" customHeight="1" thickBot="1" x14ac:dyDescent="0.3">
      <c r="A31" s="131"/>
      <c r="B31" s="132"/>
      <c r="C31" s="133"/>
      <c r="D31" s="119"/>
      <c r="E31" s="70" t="s">
        <v>167</v>
      </c>
      <c r="F31" s="140"/>
      <c r="G31" s="76">
        <v>0</v>
      </c>
      <c r="H31" s="46">
        <f t="shared" si="1"/>
        <v>0</v>
      </c>
      <c r="I31" s="160">
        <f t="shared" si="0"/>
        <v>0</v>
      </c>
      <c r="J31" s="54">
        <v>80115</v>
      </c>
    </row>
    <row r="32" spans="1:14" ht="18" customHeight="1" x14ac:dyDescent="0.25">
      <c r="A32" s="61" t="s">
        <v>186</v>
      </c>
      <c r="B32" s="62" t="s">
        <v>82</v>
      </c>
      <c r="C32" s="63" t="s">
        <v>83</v>
      </c>
      <c r="D32" s="86" t="s">
        <v>84</v>
      </c>
      <c r="E32" s="69" t="s">
        <v>167</v>
      </c>
      <c r="F32" s="64" t="s">
        <v>85</v>
      </c>
      <c r="G32" s="77">
        <v>0</v>
      </c>
      <c r="H32" s="65">
        <f t="shared" si="1"/>
        <v>0</v>
      </c>
      <c r="I32" s="162">
        <f t="shared" si="0"/>
        <v>0</v>
      </c>
      <c r="J32" s="47">
        <v>80104</v>
      </c>
    </row>
    <row r="33" spans="1:10" ht="18" customHeight="1" x14ac:dyDescent="0.25">
      <c r="A33" s="33" t="s">
        <v>187</v>
      </c>
      <c r="B33" s="31" t="s">
        <v>86</v>
      </c>
      <c r="C33" s="8" t="s">
        <v>87</v>
      </c>
      <c r="D33" s="84" t="s">
        <v>88</v>
      </c>
      <c r="E33" s="100" t="s">
        <v>172</v>
      </c>
      <c r="F33" s="12" t="s">
        <v>85</v>
      </c>
      <c r="G33" s="78">
        <v>0</v>
      </c>
      <c r="H33" s="45">
        <f t="shared" si="1"/>
        <v>0</v>
      </c>
      <c r="I33" s="159">
        <f t="shared" si="0"/>
        <v>0</v>
      </c>
      <c r="J33" s="48">
        <v>80104</v>
      </c>
    </row>
    <row r="34" spans="1:10" ht="18" customHeight="1" x14ac:dyDescent="0.25">
      <c r="A34" s="33" t="s">
        <v>188</v>
      </c>
      <c r="B34" s="31" t="s">
        <v>89</v>
      </c>
      <c r="C34" s="8" t="s">
        <v>90</v>
      </c>
      <c r="D34" s="84" t="s">
        <v>91</v>
      </c>
      <c r="E34" s="69" t="s">
        <v>171</v>
      </c>
      <c r="F34" s="12" t="s">
        <v>65</v>
      </c>
      <c r="G34" s="78">
        <v>0</v>
      </c>
      <c r="H34" s="45">
        <f t="shared" si="1"/>
        <v>0</v>
      </c>
      <c r="I34" s="159">
        <f t="shared" si="0"/>
        <v>0</v>
      </c>
      <c r="J34" s="48">
        <v>80104</v>
      </c>
    </row>
    <row r="35" spans="1:10" ht="18" customHeight="1" x14ac:dyDescent="0.25">
      <c r="A35" s="33" t="s">
        <v>189</v>
      </c>
      <c r="B35" s="31" t="s">
        <v>92</v>
      </c>
      <c r="C35" s="8" t="s">
        <v>93</v>
      </c>
      <c r="D35" s="84" t="s">
        <v>94</v>
      </c>
      <c r="E35" s="69" t="s">
        <v>171</v>
      </c>
      <c r="F35" s="12" t="s">
        <v>65</v>
      </c>
      <c r="G35" s="78">
        <v>0</v>
      </c>
      <c r="H35" s="45">
        <f t="shared" si="1"/>
        <v>0</v>
      </c>
      <c r="I35" s="159">
        <f t="shared" si="0"/>
        <v>0</v>
      </c>
      <c r="J35" s="48">
        <v>80104</v>
      </c>
    </row>
    <row r="36" spans="1:10" ht="18" customHeight="1" x14ac:dyDescent="0.25">
      <c r="A36" s="33" t="s">
        <v>190</v>
      </c>
      <c r="B36" s="31" t="s">
        <v>95</v>
      </c>
      <c r="C36" s="8" t="s">
        <v>96</v>
      </c>
      <c r="D36" s="84" t="s">
        <v>97</v>
      </c>
      <c r="E36" s="69" t="s">
        <v>171</v>
      </c>
      <c r="F36" s="13" t="s">
        <v>98</v>
      </c>
      <c r="G36" s="78">
        <v>0</v>
      </c>
      <c r="H36" s="45">
        <f t="shared" si="1"/>
        <v>0</v>
      </c>
      <c r="I36" s="159">
        <f t="shared" si="0"/>
        <v>0</v>
      </c>
      <c r="J36" s="48">
        <v>80104</v>
      </c>
    </row>
    <row r="37" spans="1:10" ht="18" customHeight="1" x14ac:dyDescent="0.25">
      <c r="A37" s="33" t="s">
        <v>191</v>
      </c>
      <c r="B37" s="31" t="s">
        <v>99</v>
      </c>
      <c r="C37" s="8" t="s">
        <v>100</v>
      </c>
      <c r="D37" s="84" t="s">
        <v>101</v>
      </c>
      <c r="E37" s="69" t="s">
        <v>167</v>
      </c>
      <c r="F37" s="12" t="s">
        <v>85</v>
      </c>
      <c r="G37" s="78">
        <v>0</v>
      </c>
      <c r="H37" s="45">
        <f t="shared" si="1"/>
        <v>0</v>
      </c>
      <c r="I37" s="159">
        <f t="shared" si="0"/>
        <v>0</v>
      </c>
      <c r="J37" s="48">
        <v>80104</v>
      </c>
    </row>
    <row r="38" spans="1:10" ht="18" customHeight="1" x14ac:dyDescent="0.25">
      <c r="A38" s="131" t="s">
        <v>192</v>
      </c>
      <c r="B38" s="132" t="s">
        <v>150</v>
      </c>
      <c r="C38" s="133" t="s">
        <v>151</v>
      </c>
      <c r="D38" s="119" t="s">
        <v>46</v>
      </c>
      <c r="E38" s="91" t="s">
        <v>169</v>
      </c>
      <c r="F38" s="37" t="s">
        <v>85</v>
      </c>
      <c r="G38" s="74">
        <v>0</v>
      </c>
      <c r="H38" s="46">
        <f>G38*23%</f>
        <v>0</v>
      </c>
      <c r="I38" s="160">
        <f>G38+H38</f>
        <v>0</v>
      </c>
      <c r="J38" s="48">
        <v>80104</v>
      </c>
    </row>
    <row r="39" spans="1:10" ht="18" customHeight="1" x14ac:dyDescent="0.25">
      <c r="A39" s="131"/>
      <c r="B39" s="132"/>
      <c r="C39" s="133"/>
      <c r="D39" s="119"/>
      <c r="E39" s="70" t="s">
        <v>167</v>
      </c>
      <c r="F39" s="37" t="s">
        <v>85</v>
      </c>
      <c r="G39" s="74">
        <v>0</v>
      </c>
      <c r="H39" s="46">
        <f>G39*23%</f>
        <v>0</v>
      </c>
      <c r="I39" s="160">
        <f>H39+G39</f>
        <v>0</v>
      </c>
      <c r="J39" s="48">
        <v>80104</v>
      </c>
    </row>
    <row r="40" spans="1:10" ht="18" customHeight="1" x14ac:dyDescent="0.25">
      <c r="A40" s="33" t="s">
        <v>193</v>
      </c>
      <c r="B40" s="31" t="s">
        <v>102</v>
      </c>
      <c r="C40" s="8" t="s">
        <v>103</v>
      </c>
      <c r="D40" s="84" t="s">
        <v>104</v>
      </c>
      <c r="E40" s="69" t="s">
        <v>167</v>
      </c>
      <c r="F40" s="12" t="s">
        <v>105</v>
      </c>
      <c r="G40" s="78">
        <v>0</v>
      </c>
      <c r="H40" s="45">
        <f t="shared" si="1"/>
        <v>0</v>
      </c>
      <c r="I40" s="159">
        <f t="shared" si="0"/>
        <v>0</v>
      </c>
      <c r="J40" s="48">
        <v>80104</v>
      </c>
    </row>
    <row r="41" spans="1:10" ht="18" customHeight="1" x14ac:dyDescent="0.25">
      <c r="A41" s="33" t="s">
        <v>194</v>
      </c>
      <c r="B41" s="31" t="s">
        <v>106</v>
      </c>
      <c r="C41" s="8" t="s">
        <v>107</v>
      </c>
      <c r="D41" s="84" t="s">
        <v>108</v>
      </c>
      <c r="E41" s="100" t="s">
        <v>173</v>
      </c>
      <c r="F41" s="12" t="s">
        <v>105</v>
      </c>
      <c r="G41" s="78">
        <v>0</v>
      </c>
      <c r="H41" s="45">
        <f t="shared" si="1"/>
        <v>0</v>
      </c>
      <c r="I41" s="159">
        <f t="shared" si="0"/>
        <v>0</v>
      </c>
      <c r="J41" s="48">
        <v>80104</v>
      </c>
    </row>
    <row r="42" spans="1:10" ht="18" customHeight="1" x14ac:dyDescent="0.25">
      <c r="A42" s="33" t="s">
        <v>195</v>
      </c>
      <c r="B42" s="35" t="s">
        <v>109</v>
      </c>
      <c r="C42" s="8" t="s">
        <v>110</v>
      </c>
      <c r="D42" s="84" t="s">
        <v>111</v>
      </c>
      <c r="E42" s="72" t="s">
        <v>169</v>
      </c>
      <c r="F42" s="12" t="s">
        <v>65</v>
      </c>
      <c r="G42" s="78">
        <v>0</v>
      </c>
      <c r="H42" s="45">
        <f t="shared" si="1"/>
        <v>0</v>
      </c>
      <c r="I42" s="159">
        <f t="shared" si="0"/>
        <v>0</v>
      </c>
      <c r="J42" s="48">
        <v>80104</v>
      </c>
    </row>
    <row r="43" spans="1:10" ht="18" customHeight="1" x14ac:dyDescent="0.25">
      <c r="A43" s="33" t="s">
        <v>196</v>
      </c>
      <c r="B43" s="31" t="s">
        <v>112</v>
      </c>
      <c r="C43" s="8" t="s">
        <v>113</v>
      </c>
      <c r="D43" s="84" t="s">
        <v>114</v>
      </c>
      <c r="E43" s="69" t="s">
        <v>171</v>
      </c>
      <c r="F43" s="12" t="s">
        <v>65</v>
      </c>
      <c r="G43" s="78">
        <v>0</v>
      </c>
      <c r="H43" s="45">
        <f t="shared" si="1"/>
        <v>0</v>
      </c>
      <c r="I43" s="159">
        <f t="shared" si="0"/>
        <v>0</v>
      </c>
      <c r="J43" s="48">
        <v>80104</v>
      </c>
    </row>
    <row r="44" spans="1:10" ht="18" customHeight="1" x14ac:dyDescent="0.25">
      <c r="A44" s="33" t="s">
        <v>197</v>
      </c>
      <c r="B44" s="113" t="s">
        <v>115</v>
      </c>
      <c r="C44" s="114" t="s">
        <v>208</v>
      </c>
      <c r="D44" s="116" t="s">
        <v>116</v>
      </c>
      <c r="E44" s="115" t="s">
        <v>173</v>
      </c>
      <c r="F44" s="12" t="s">
        <v>65</v>
      </c>
      <c r="G44" s="78">
        <v>0</v>
      </c>
      <c r="H44" s="45">
        <f t="shared" si="1"/>
        <v>0</v>
      </c>
      <c r="I44" s="159">
        <f t="shared" si="0"/>
        <v>0</v>
      </c>
      <c r="J44" s="48">
        <v>80104</v>
      </c>
    </row>
    <row r="45" spans="1:10" ht="18" customHeight="1" x14ac:dyDescent="0.25">
      <c r="A45" s="33" t="s">
        <v>198</v>
      </c>
      <c r="B45" s="58" t="s">
        <v>117</v>
      </c>
      <c r="C45" s="8" t="s">
        <v>118</v>
      </c>
      <c r="D45" s="87" t="s">
        <v>119</v>
      </c>
      <c r="E45" s="69" t="s">
        <v>171</v>
      </c>
      <c r="F45" s="12" t="s">
        <v>85</v>
      </c>
      <c r="G45" s="78">
        <v>0</v>
      </c>
      <c r="H45" s="45">
        <f t="shared" si="1"/>
        <v>0</v>
      </c>
      <c r="I45" s="159">
        <f t="shared" si="0"/>
        <v>0</v>
      </c>
      <c r="J45" s="48">
        <v>80104</v>
      </c>
    </row>
    <row r="46" spans="1:10" ht="18" customHeight="1" x14ac:dyDescent="0.25">
      <c r="A46" s="33" t="s">
        <v>199</v>
      </c>
      <c r="B46" s="31" t="s">
        <v>120</v>
      </c>
      <c r="C46" s="8" t="s">
        <v>121</v>
      </c>
      <c r="D46" s="84" t="s">
        <v>122</v>
      </c>
      <c r="E46" s="69" t="s">
        <v>171</v>
      </c>
      <c r="F46" s="12" t="s">
        <v>65</v>
      </c>
      <c r="G46" s="78">
        <v>0</v>
      </c>
      <c r="H46" s="45">
        <f t="shared" si="1"/>
        <v>0</v>
      </c>
      <c r="I46" s="159">
        <f t="shared" si="0"/>
        <v>0</v>
      </c>
      <c r="J46" s="48">
        <v>80104</v>
      </c>
    </row>
    <row r="47" spans="1:10" ht="18" customHeight="1" x14ac:dyDescent="0.25">
      <c r="A47" s="33" t="s">
        <v>200</v>
      </c>
      <c r="B47" s="31" t="s">
        <v>123</v>
      </c>
      <c r="C47" s="8" t="s">
        <v>124</v>
      </c>
      <c r="D47" s="84" t="s">
        <v>125</v>
      </c>
      <c r="E47" s="69" t="s">
        <v>167</v>
      </c>
      <c r="F47" s="12" t="s">
        <v>65</v>
      </c>
      <c r="G47" s="78">
        <v>0</v>
      </c>
      <c r="H47" s="45">
        <f t="shared" si="1"/>
        <v>0</v>
      </c>
      <c r="I47" s="159">
        <f t="shared" si="0"/>
        <v>0</v>
      </c>
      <c r="J47" s="48">
        <v>80104</v>
      </c>
    </row>
    <row r="48" spans="1:10" ht="18" customHeight="1" x14ac:dyDescent="0.25">
      <c r="A48" s="33" t="s">
        <v>201</v>
      </c>
      <c r="B48" s="31" t="s">
        <v>126</v>
      </c>
      <c r="C48" s="8" t="s">
        <v>127</v>
      </c>
      <c r="D48" s="84" t="s">
        <v>128</v>
      </c>
      <c r="E48" s="69" t="s">
        <v>172</v>
      </c>
      <c r="F48" s="12" t="s">
        <v>105</v>
      </c>
      <c r="G48" s="78">
        <v>0</v>
      </c>
      <c r="H48" s="45">
        <f t="shared" si="1"/>
        <v>0</v>
      </c>
      <c r="I48" s="159">
        <f t="shared" si="0"/>
        <v>0</v>
      </c>
      <c r="J48" s="48">
        <v>80104</v>
      </c>
    </row>
    <row r="49" spans="1:10" ht="18" customHeight="1" x14ac:dyDescent="0.25">
      <c r="A49" s="33" t="s">
        <v>202</v>
      </c>
      <c r="B49" s="31" t="s">
        <v>129</v>
      </c>
      <c r="C49" s="8" t="s">
        <v>130</v>
      </c>
      <c r="D49" s="84" t="s">
        <v>131</v>
      </c>
      <c r="E49" s="69" t="s">
        <v>167</v>
      </c>
      <c r="F49" s="12" t="s">
        <v>65</v>
      </c>
      <c r="G49" s="78">
        <v>0</v>
      </c>
      <c r="H49" s="45">
        <f t="shared" si="1"/>
        <v>0</v>
      </c>
      <c r="I49" s="159">
        <f t="shared" si="0"/>
        <v>0</v>
      </c>
      <c r="J49" s="48">
        <v>80104</v>
      </c>
    </row>
    <row r="50" spans="1:10" x14ac:dyDescent="0.25">
      <c r="A50" s="33" t="s">
        <v>203</v>
      </c>
      <c r="B50" s="31" t="s">
        <v>132</v>
      </c>
      <c r="C50" s="8" t="s">
        <v>133</v>
      </c>
      <c r="D50" s="88" t="s">
        <v>134</v>
      </c>
      <c r="E50" s="100" t="s">
        <v>170</v>
      </c>
      <c r="F50" s="12" t="s">
        <v>85</v>
      </c>
      <c r="G50" s="78">
        <v>0</v>
      </c>
      <c r="H50" s="45">
        <f t="shared" si="1"/>
        <v>0</v>
      </c>
      <c r="I50" s="159">
        <f t="shared" si="0"/>
        <v>0</v>
      </c>
      <c r="J50" s="48">
        <v>80104</v>
      </c>
    </row>
    <row r="51" spans="1:10" ht="15.75" hidden="1" thickBot="1" x14ac:dyDescent="0.3">
      <c r="A51" s="33">
        <v>41</v>
      </c>
      <c r="B51" s="31" t="s">
        <v>135</v>
      </c>
      <c r="C51" s="8" t="s">
        <v>136</v>
      </c>
      <c r="D51" s="87" t="s">
        <v>137</v>
      </c>
      <c r="E51" s="69" t="s">
        <v>171</v>
      </c>
      <c r="F51" s="12" t="s">
        <v>85</v>
      </c>
      <c r="G51" s="78">
        <v>0</v>
      </c>
      <c r="H51" s="45">
        <f t="shared" si="1"/>
        <v>0</v>
      </c>
      <c r="I51" s="159">
        <f t="shared" si="0"/>
        <v>0</v>
      </c>
      <c r="J51" s="48">
        <v>80104</v>
      </c>
    </row>
    <row r="52" spans="1:10" x14ac:dyDescent="0.25">
      <c r="A52" s="33" t="s">
        <v>204</v>
      </c>
      <c r="B52" s="31" t="s">
        <v>135</v>
      </c>
      <c r="C52" s="109" t="s">
        <v>136</v>
      </c>
      <c r="D52" s="110" t="s">
        <v>137</v>
      </c>
      <c r="E52" s="100" t="s">
        <v>171</v>
      </c>
      <c r="F52" s="64" t="s">
        <v>85</v>
      </c>
      <c r="G52" s="77">
        <v>0</v>
      </c>
      <c r="H52" s="65">
        <v>0</v>
      </c>
      <c r="I52" s="162">
        <f t="shared" si="0"/>
        <v>0</v>
      </c>
      <c r="J52" s="111"/>
    </row>
    <row r="53" spans="1:10" ht="17.25" customHeight="1" thickBot="1" x14ac:dyDescent="0.3">
      <c r="A53" s="101" t="s">
        <v>205</v>
      </c>
      <c r="B53" s="102" t="s">
        <v>138</v>
      </c>
      <c r="C53" s="103" t="s">
        <v>139</v>
      </c>
      <c r="D53" s="104" t="s">
        <v>140</v>
      </c>
      <c r="E53" s="99" t="s">
        <v>167</v>
      </c>
      <c r="F53" s="105" t="s">
        <v>85</v>
      </c>
      <c r="G53" s="106">
        <v>0</v>
      </c>
      <c r="H53" s="107">
        <f t="shared" si="1"/>
        <v>0</v>
      </c>
      <c r="I53" s="163">
        <f t="shared" si="0"/>
        <v>0</v>
      </c>
      <c r="J53" s="108">
        <v>85516</v>
      </c>
    </row>
    <row r="54" spans="1:10" ht="16.5" thickBot="1" x14ac:dyDescent="0.3">
      <c r="D54" s="17" t="s">
        <v>141</v>
      </c>
      <c r="E54" s="18"/>
      <c r="G54" s="79">
        <f>SUM(G5:G53)</f>
        <v>0</v>
      </c>
      <c r="H54" s="80"/>
      <c r="I54" s="80"/>
    </row>
    <row r="55" spans="1:10" ht="15.75" thickBot="1" x14ac:dyDescent="0.3">
      <c r="F55" s="89" t="s">
        <v>142</v>
      </c>
      <c r="G55" s="81">
        <f>SUM(G4:G53)</f>
        <v>0</v>
      </c>
      <c r="H55" s="81">
        <f>SUM(H4:H53)</f>
        <v>0</v>
      </c>
      <c r="I55" s="82">
        <f>G55+H55</f>
        <v>0</v>
      </c>
    </row>
    <row r="56" spans="1:10" ht="15.75" thickBot="1" x14ac:dyDescent="0.3"/>
    <row r="57" spans="1:10" x14ac:dyDescent="0.25">
      <c r="C57" s="141" t="s">
        <v>207</v>
      </c>
      <c r="D57" s="142"/>
      <c r="E57" s="142"/>
      <c r="F57" s="142"/>
      <c r="G57" s="142"/>
      <c r="H57" s="142"/>
      <c r="I57" s="143"/>
    </row>
    <row r="58" spans="1:10" ht="22.5" customHeight="1" thickBot="1" x14ac:dyDescent="0.3">
      <c r="C58" s="144"/>
      <c r="D58" s="145"/>
      <c r="E58" s="145"/>
      <c r="F58" s="145"/>
      <c r="G58" s="145"/>
      <c r="H58" s="145"/>
      <c r="I58" s="146"/>
    </row>
    <row r="60" spans="1:10" x14ac:dyDescent="0.25">
      <c r="D60" s="16"/>
    </row>
  </sheetData>
  <mergeCells count="47">
    <mergeCell ref="C57:I58"/>
    <mergeCell ref="J2:J3"/>
    <mergeCell ref="A21:A22"/>
    <mergeCell ref="B21:B22"/>
    <mergeCell ref="C21:C22"/>
    <mergeCell ref="D21:D22"/>
    <mergeCell ref="D30:D31"/>
    <mergeCell ref="F30:F31"/>
    <mergeCell ref="A26:A27"/>
    <mergeCell ref="B26:B27"/>
    <mergeCell ref="C26:C27"/>
    <mergeCell ref="D26:D27"/>
    <mergeCell ref="A28:A29"/>
    <mergeCell ref="B28:B29"/>
    <mergeCell ref="C28:C29"/>
    <mergeCell ref="D28:D29"/>
    <mergeCell ref="D23:D24"/>
    <mergeCell ref="F23:F24"/>
    <mergeCell ref="A18:A19"/>
    <mergeCell ref="B18:B19"/>
    <mergeCell ref="C18:C19"/>
    <mergeCell ref="D18:D19"/>
    <mergeCell ref="B38:B39"/>
    <mergeCell ref="C12:C13"/>
    <mergeCell ref="C38:C39"/>
    <mergeCell ref="A23:A24"/>
    <mergeCell ref="B23:B24"/>
    <mergeCell ref="C23:C24"/>
    <mergeCell ref="A30:A31"/>
    <mergeCell ref="B30:B31"/>
    <mergeCell ref="C30:C31"/>
    <mergeCell ref="J23:J24"/>
    <mergeCell ref="D12:D13"/>
    <mergeCell ref="D38:D39"/>
    <mergeCell ref="A1:D1"/>
    <mergeCell ref="F1:I1"/>
    <mergeCell ref="A2:A3"/>
    <mergeCell ref="B2:C3"/>
    <mergeCell ref="D2:D3"/>
    <mergeCell ref="E2:E3"/>
    <mergeCell ref="F2:F3"/>
    <mergeCell ref="G2:G3"/>
    <mergeCell ref="H2:H3"/>
    <mergeCell ref="I2:I3"/>
    <mergeCell ref="A12:A13"/>
    <mergeCell ref="A38:A39"/>
    <mergeCell ref="B12:B13"/>
  </mergeCells>
  <phoneticPr fontId="21" type="noConversion"/>
  <pageMargins left="0.7" right="0.7" top="0.75" bottom="0.75" header="0.3" footer="0.3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GAZ</vt:lpstr>
      <vt:lpstr>GAZ!Obszar_wydruku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Tąta</dc:creator>
  <cp:lastModifiedBy>Bartosz Śmieja</cp:lastModifiedBy>
  <cp:lastPrinted>2026-01-26T12:37:44Z</cp:lastPrinted>
  <dcterms:created xsi:type="dcterms:W3CDTF">2023-01-25T06:03:48Z</dcterms:created>
  <dcterms:modified xsi:type="dcterms:W3CDTF">2026-01-26T12:40:29Z</dcterms:modified>
</cp:coreProperties>
</file>